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23" documentId="8_{5E54B38C-1086-4A1F-ADA8-3C77C9F013EB}" xr6:coauthVersionLast="47" xr6:coauthVersionMax="47" xr10:uidLastSave="{B1FD3FCE-2A9C-4292-BDDD-A2E04C228D11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2" i="1" l="1"/>
  <c r="G382" i="1"/>
  <c r="H382" i="1"/>
  <c r="G381" i="1"/>
  <c r="F381" i="1"/>
  <c r="H381" i="1"/>
  <c r="L405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4" i="1"/>
  <c r="F368" i="1"/>
  <c r="G368" i="1"/>
  <c r="H368" i="1"/>
  <c r="F367" i="1"/>
  <c r="G367" i="1"/>
  <c r="H367" i="1"/>
  <c r="L403" i="1"/>
  <c r="L402" i="1"/>
  <c r="L401" i="1"/>
  <c r="L400" i="1"/>
  <c r="L399" i="1"/>
  <c r="L398" i="1"/>
  <c r="L397" i="1"/>
  <c r="L396" i="1"/>
  <c r="L395" i="1"/>
  <c r="L394" i="1"/>
  <c r="L393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<sst xmlns="http://schemas.openxmlformats.org/spreadsheetml/2006/main" count="26" uniqueCount="9">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</sst>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164" fontId="0" fillId="0" borderId="34" xfId="0" applyNumberFormat="1" applyBorder="1"/>
    <xf numFmtId="165" fontId="0" fillId="0" borderId="3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0" borderId="37" xfId="0" applyNumberFormat="1" applyBorder="1"/>
    <xf numFmtId="165" fontId="0" fillId="0" borderId="38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4" fontId="0" fillId="0" borderId="40" xfId="0" applyNumberFormat="1" applyBorder="1"/>
    <xf numFmtId="165" fontId="0" fillId="0" borderId="41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Plan1!$A$371:$A$382</c:f>
              <c:numCache>
                <c:formatCode>mmmm/yyyy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Plan1!$C$371:$C$382</c:f>
              <c:numCache>
                <c:formatCode>0.00</c:formatCode>
                <c:ptCount val="12"/>
                <c:pt idx="0">
                  <c:v>0.38</c:v>
                </c:pt>
                <c:pt idx="1">
                  <c:v>0.59</c:v>
                </c:pt>
                <c:pt idx="2">
                  <c:v>0.26</c:v>
                </c:pt>
                <c:pt idx="3">
                  <c:v>0.96</c:v>
                </c:pt>
                <c:pt idx="4">
                  <c:v>0.91</c:v>
                </c:pt>
                <c:pt idx="5">
                  <c:v>0.7</c:v>
                </c:pt>
                <c:pt idx="6">
                  <c:v>0.21</c:v>
                </c:pt>
                <c:pt idx="7">
                  <c:v>0.21</c:v>
                </c:pt>
                <c:pt idx="8">
                  <c:v>0.28000000000000003</c:v>
                </c:pt>
                <c:pt idx="9">
                  <c:v>0.21</c:v>
                </c:pt>
                <c:pt idx="10">
                  <c:v>0.63</c:v>
                </c:pt>
                <c:pt idx="11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Plan1!$K$395:$K$405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Plan1!$L$395:$L$405</c:f>
              <c:numCache>
                <c:formatCode>0.00</c:formatCode>
                <c:ptCount val="11"/>
                <c:pt idx="0">
                  <c:v>7.22</c:v>
                </c:pt>
                <c:pt idx="1">
                  <c:v>6.35</c:v>
                </c:pt>
                <c:pt idx="2">
                  <c:v>4.0199999999999996</c:v>
                </c:pt>
                <c:pt idx="3">
                  <c:v>3.97</c:v>
                </c:pt>
                <c:pt idx="4">
                  <c:v>4.13</c:v>
                </c:pt>
                <c:pt idx="5">
                  <c:v>8.66</c:v>
                </c:pt>
                <c:pt idx="6">
                  <c:v>14.03</c:v>
                </c:pt>
                <c:pt idx="7">
                  <c:v>9.4</c:v>
                </c:pt>
                <c:pt idx="8">
                  <c:v>3.32</c:v>
                </c:pt>
                <c:pt idx="9">
                  <c:v>6.34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383</xdr:row>
      <xdr:rowOff>0</xdr:rowOff>
    </xdr:from>
    <xdr:to>
      <xdr:col>6</xdr:col>
      <xdr:colOff>257174</xdr:colOff>
      <xdr:row>397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397</xdr:row>
      <xdr:rowOff>127635</xdr:rowOff>
    </xdr:from>
    <xdr:to>
      <xdr:col>6</xdr:col>
      <xdr:colOff>238125</xdr:colOff>
      <xdr:row>412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2"/>
  <sheetViews>
    <sheetView tabSelected="1" workbookViewId="0">
      <pane ySplit="3" topLeftCell="A366" activePane="bottomLeft" state="frozen"/>
      <selection pane="bottomLeft" activeCell="I381" sqref="I381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71" t="s">
        <v>7</v>
      </c>
      <c r="B1" s="71"/>
      <c r="C1" s="71"/>
      <c r="D1" s="71"/>
      <c r="E1" s="71"/>
    </row>
    <row r="2" spans="1:5" x14ac:dyDescent="0.25">
      <c r="A2" s="72" t="s">
        <v>0</v>
      </c>
      <c r="B2" s="74" t="s">
        <v>1</v>
      </c>
      <c r="C2" s="76" t="s">
        <v>2</v>
      </c>
      <c r="D2" s="76"/>
      <c r="E2" s="77"/>
    </row>
    <row r="3" spans="1:5" ht="15.75" thickBot="1" x14ac:dyDescent="0.3">
      <c r="A3" s="73"/>
      <c r="B3" s="75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25">
      <c r="A369" s="59">
        <v>45658</v>
      </c>
      <c r="B369" s="60">
        <v>1163.221</v>
      </c>
      <c r="C369" s="61">
        <v>0.71</v>
      </c>
      <c r="D369" s="61">
        <v>0.71</v>
      </c>
      <c r="E369" s="62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25">
      <c r="A370" s="63">
        <v>45689</v>
      </c>
      <c r="B370" s="64">
        <v>1169.1559999999999</v>
      </c>
      <c r="C370" s="65">
        <v>0.51</v>
      </c>
      <c r="D370" s="65">
        <v>1.23</v>
      </c>
      <c r="E370" s="6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25">
      <c r="A371" s="63">
        <v>45717</v>
      </c>
      <c r="B371" s="64">
        <v>1173.586</v>
      </c>
      <c r="C371" s="65">
        <v>0.38</v>
      </c>
      <c r="D371" s="65">
        <v>1.61</v>
      </c>
      <c r="E371" s="6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25">
      <c r="A372" s="63">
        <v>45748</v>
      </c>
      <c r="B372" s="64">
        <v>1180.5640000000001</v>
      </c>
      <c r="C372" s="65">
        <v>0.59</v>
      </c>
      <c r="D372" s="65">
        <v>2.21</v>
      </c>
      <c r="E372" s="66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25">
      <c r="A373" s="63">
        <v>45778</v>
      </c>
      <c r="B373" s="64">
        <v>1183.606</v>
      </c>
      <c r="C373" s="65">
        <v>0.26</v>
      </c>
      <c r="D373" s="65">
        <v>2.48</v>
      </c>
      <c r="E373" s="66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25">
      <c r="A374" s="63">
        <v>45809</v>
      </c>
      <c r="B374" s="64">
        <v>1194.912</v>
      </c>
      <c r="C374" s="65">
        <v>0.96</v>
      </c>
      <c r="D374" s="65">
        <v>3.46</v>
      </c>
      <c r="E374" s="6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25">
      <c r="A375" s="63">
        <v>45839</v>
      </c>
      <c r="B375" s="64">
        <v>1205.838</v>
      </c>
      <c r="C375" s="65">
        <v>0.91</v>
      </c>
      <c r="D375" s="65">
        <v>4.4000000000000004</v>
      </c>
      <c r="E375" s="6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25">
      <c r="A376" s="63">
        <v>45870</v>
      </c>
      <c r="B376" s="64">
        <v>1214.239</v>
      </c>
      <c r="C376" s="65">
        <v>0.7</v>
      </c>
      <c r="D376" s="65">
        <v>5.13</v>
      </c>
      <c r="E376" s="66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25">
      <c r="A377" s="63">
        <v>45901</v>
      </c>
      <c r="B377" s="64">
        <v>1216.825</v>
      </c>
      <c r="C377" s="65">
        <v>0.21</v>
      </c>
      <c r="D377" s="65">
        <v>5.35</v>
      </c>
      <c r="E377" s="66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25">
      <c r="A378" s="63">
        <v>45931</v>
      </c>
      <c r="B378" s="64">
        <v>1219.4069999999999</v>
      </c>
      <c r="C378" s="65">
        <v>0.21</v>
      </c>
      <c r="D378" s="65">
        <v>5.58</v>
      </c>
      <c r="E378" s="66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x14ac:dyDescent="0.25">
      <c r="A379" s="63">
        <v>45962</v>
      </c>
      <c r="B379" s="64">
        <v>1222.865</v>
      </c>
      <c r="C379" s="65">
        <v>0.28000000000000003</v>
      </c>
      <c r="D379" s="65">
        <v>5.88</v>
      </c>
      <c r="E379" s="6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ht="15.75" thickBot="1" x14ac:dyDescent="0.3">
      <c r="A380" s="67">
        <v>45992</v>
      </c>
      <c r="B380" s="68">
        <v>1225.3979999999999</v>
      </c>
      <c r="C380" s="69">
        <v>0.21</v>
      </c>
      <c r="D380" s="69">
        <v>6.1</v>
      </c>
      <c r="E380" s="70">
        <v>6.1</v>
      </c>
      <c r="F380" s="53">
        <f t="shared" ref="F380" si="116">ROUND((B380/B379-1)*100,2)</f>
        <v>0.21</v>
      </c>
      <c r="G380" s="53">
        <f t="shared" ref="G380" si="117">ROUND((B380/$B$368-1)*100,2)</f>
        <v>6.1</v>
      </c>
      <c r="H380" s="53">
        <f t="shared" ref="H380" si="118">ROUND((B380/B368-1)*100,2)</f>
        <v>6.1</v>
      </c>
      <c r="I380" s="54"/>
      <c r="J380" s="54"/>
    </row>
    <row r="381" spans="1:10" x14ac:dyDescent="0.25">
      <c r="A381" s="38">
        <v>46023</v>
      </c>
      <c r="B381" s="39">
        <v>1233.096</v>
      </c>
      <c r="C381" s="40">
        <v>0.63</v>
      </c>
      <c r="D381" s="40">
        <v>0.63</v>
      </c>
      <c r="E381" s="41">
        <v>6.01</v>
      </c>
      <c r="F381" s="53">
        <f t="shared" ref="F381" si="119">ROUND((B381/B380-1)*100,2)</f>
        <v>0.63</v>
      </c>
      <c r="G381" s="53">
        <f>ROUND((B381/$B$380-1)*100,2)</f>
        <v>0.63</v>
      </c>
      <c r="H381" s="53">
        <f t="shared" ref="H381" si="120">ROUND((B381/B369-1)*100,2)</f>
        <v>6.01</v>
      </c>
      <c r="I381" s="54"/>
      <c r="J381" s="54"/>
    </row>
    <row r="382" spans="1:10" ht="15.75" thickBot="1" x14ac:dyDescent="0.3">
      <c r="A382" s="67">
        <v>46054</v>
      </c>
      <c r="B382" s="68">
        <v>1237.3119999999999</v>
      </c>
      <c r="C382" s="69">
        <v>0.34</v>
      </c>
      <c r="D382" s="69">
        <v>0.97</v>
      </c>
      <c r="E382" s="70">
        <v>5.83</v>
      </c>
      <c r="F382" s="53">
        <f t="shared" ref="F382" si="121">ROUND((B382/B381-1)*100,2)</f>
        <v>0.34</v>
      </c>
      <c r="G382" s="53">
        <f>ROUND((B382/$B$380-1)*100,2)</f>
        <v>0.97</v>
      </c>
      <c r="H382" s="53">
        <f t="shared" ref="H382" si="122">ROUND((B382/B370-1)*100,2)</f>
        <v>5.83</v>
      </c>
      <c r="I382" s="54"/>
      <c r="J382" s="54"/>
    </row>
    <row r="383" spans="1:10" x14ac:dyDescent="0.25">
      <c r="A383" s="37" t="s">
        <v>8</v>
      </c>
    </row>
    <row r="391" spans="10:14" x14ac:dyDescent="0.25">
      <c r="J391" s="58"/>
      <c r="K391" s="58"/>
      <c r="L391" s="58"/>
      <c r="M391" s="58"/>
      <c r="N391" s="58"/>
    </row>
    <row r="392" spans="10:14" x14ac:dyDescent="0.25">
      <c r="J392" s="58"/>
      <c r="K392" s="58"/>
      <c r="L392" s="58"/>
      <c r="M392" s="58"/>
      <c r="N392" s="58"/>
    </row>
    <row r="393" spans="10:14" x14ac:dyDescent="0.25">
      <c r="J393" s="58"/>
      <c r="K393" s="55">
        <v>2013</v>
      </c>
      <c r="L393" s="56">
        <f>VLOOKUP(M393,A180:E351,5)</f>
        <v>8.0500000000000007</v>
      </c>
      <c r="M393" s="57">
        <v>41609</v>
      </c>
      <c r="N393" s="58"/>
    </row>
    <row r="394" spans="10:14" x14ac:dyDescent="0.25">
      <c r="J394" s="58"/>
      <c r="K394" s="55">
        <v>2014</v>
      </c>
      <c r="L394" s="56">
        <f>VLOOKUP(M394,A181:E352,5)</f>
        <v>6.74</v>
      </c>
      <c r="M394" s="57">
        <v>41974</v>
      </c>
      <c r="N394" s="58"/>
    </row>
    <row r="395" spans="10:14" x14ac:dyDescent="0.25">
      <c r="J395" s="58"/>
      <c r="K395" s="55">
        <v>2015</v>
      </c>
      <c r="L395" s="56">
        <f>VLOOKUP(M395,A182:E353,5)</f>
        <v>7.22</v>
      </c>
      <c r="M395" s="57">
        <v>42339</v>
      </c>
      <c r="N395" s="58"/>
    </row>
    <row r="396" spans="10:14" x14ac:dyDescent="0.25">
      <c r="J396" s="58"/>
      <c r="K396" s="55">
        <v>2016</v>
      </c>
      <c r="L396" s="56">
        <f>VLOOKUP(M396,A183:E354,5)</f>
        <v>6.35</v>
      </c>
      <c r="M396" s="57">
        <v>42705</v>
      </c>
      <c r="N396" s="58"/>
    </row>
    <row r="397" spans="10:14" x14ac:dyDescent="0.25">
      <c r="J397" s="58"/>
      <c r="K397" s="55">
        <v>2017</v>
      </c>
      <c r="L397" s="56">
        <f>VLOOKUP(M397,A184:E355,5)</f>
        <v>4.0199999999999996</v>
      </c>
      <c r="M397" s="57">
        <v>43070</v>
      </c>
      <c r="N397" s="58"/>
    </row>
    <row r="398" spans="10:14" x14ac:dyDescent="0.25">
      <c r="J398" s="58"/>
      <c r="K398" s="55">
        <v>2018</v>
      </c>
      <c r="L398" s="56">
        <f>VLOOKUP(M398,A185:E356,5)</f>
        <v>3.97</v>
      </c>
      <c r="M398" s="57">
        <v>43435</v>
      </c>
      <c r="N398" s="58"/>
    </row>
    <row r="399" spans="10:14" x14ac:dyDescent="0.25">
      <c r="J399" s="58"/>
      <c r="K399" s="55">
        <v>2019</v>
      </c>
      <c r="L399" s="56">
        <f>VLOOKUP(M399,A186:E363,5)</f>
        <v>4.13</v>
      </c>
      <c r="M399" s="57">
        <v>43800</v>
      </c>
      <c r="N399" s="58"/>
    </row>
    <row r="400" spans="10:14" x14ac:dyDescent="0.25">
      <c r="J400" s="58"/>
      <c r="K400" s="55">
        <v>2020</v>
      </c>
      <c r="L400" s="56">
        <f>VLOOKUP(M400,A187:E366,5)</f>
        <v>8.66</v>
      </c>
      <c r="M400" s="57">
        <v>44166</v>
      </c>
      <c r="N400" s="58"/>
    </row>
    <row r="401" spans="10:14" x14ac:dyDescent="0.25">
      <c r="J401" s="58"/>
      <c r="K401" s="55">
        <v>2021</v>
      </c>
      <c r="L401" s="56">
        <f>VLOOKUP(M401,A188:E383,5)</f>
        <v>14.03</v>
      </c>
      <c r="M401" s="57">
        <v>44531</v>
      </c>
      <c r="N401" s="58"/>
    </row>
    <row r="402" spans="10:14" x14ac:dyDescent="0.25">
      <c r="J402" s="58"/>
      <c r="K402" s="55">
        <v>2022</v>
      </c>
      <c r="L402" s="56">
        <f>VLOOKUP(M402,A189:E384,5)</f>
        <v>9.4</v>
      </c>
      <c r="M402" s="57">
        <v>44896</v>
      </c>
      <c r="N402" s="58"/>
    </row>
    <row r="403" spans="10:14" x14ac:dyDescent="0.25">
      <c r="J403" s="58"/>
      <c r="K403" s="55">
        <v>2023</v>
      </c>
      <c r="L403" s="56">
        <f>VLOOKUP(M403,A190:E385,5)</f>
        <v>3.32</v>
      </c>
      <c r="M403" s="57">
        <v>45261</v>
      </c>
      <c r="N403" s="58"/>
    </row>
    <row r="404" spans="10:14" x14ac:dyDescent="0.25">
      <c r="J404" s="58"/>
      <c r="K404" s="55">
        <v>2024</v>
      </c>
      <c r="L404" s="56">
        <f>VLOOKUP(M404,A191:E368,5)</f>
        <v>6.34</v>
      </c>
      <c r="M404" s="57">
        <v>45627</v>
      </c>
      <c r="N404" s="58"/>
    </row>
    <row r="405" spans="10:14" x14ac:dyDescent="0.25">
      <c r="J405" s="58"/>
      <c r="K405" s="55">
        <v>2025</v>
      </c>
      <c r="L405" s="56">
        <f>VLOOKUP(M405,A192:E380,5)</f>
        <v>6.1</v>
      </c>
      <c r="M405" s="57">
        <v>45992</v>
      </c>
      <c r="N405" s="58"/>
    </row>
    <row r="406" spans="10:14" x14ac:dyDescent="0.25">
      <c r="J406" s="58"/>
      <c r="K406" s="58"/>
      <c r="L406" s="58"/>
      <c r="M406" s="58"/>
      <c r="N406" s="58"/>
    </row>
    <row r="407" spans="10:14" x14ac:dyDescent="0.25">
      <c r="J407" s="58"/>
      <c r="K407" s="58"/>
      <c r="L407" s="58"/>
      <c r="M407" s="58"/>
      <c r="N407" s="58"/>
    </row>
    <row r="408" spans="10:14" x14ac:dyDescent="0.25">
      <c r="J408" s="58"/>
      <c r="K408" s="58"/>
      <c r="L408" s="58"/>
      <c r="M408" s="58"/>
      <c r="N408" s="58"/>
    </row>
    <row r="409" spans="10:14" x14ac:dyDescent="0.25">
      <c r="J409" s="58"/>
      <c r="K409" s="58"/>
      <c r="L409" s="58"/>
      <c r="M409" s="58"/>
      <c r="N409" s="58"/>
    </row>
    <row r="410" spans="10:14" x14ac:dyDescent="0.25">
      <c r="J410" s="58"/>
      <c r="K410" s="58"/>
      <c r="L410" s="58"/>
      <c r="M410" s="58"/>
      <c r="N410" s="58"/>
    </row>
    <row r="411" spans="10:14" x14ac:dyDescent="0.25">
      <c r="J411" s="58"/>
      <c r="K411" s="58"/>
      <c r="L411" s="58"/>
      <c r="M411" s="58"/>
      <c r="N411" s="58"/>
    </row>
    <row r="412" spans="10:14" x14ac:dyDescent="0.25">
      <c r="J412" s="58"/>
      <c r="K412" s="58"/>
      <c r="L412" s="58"/>
      <c r="M412" s="58"/>
      <c r="N412" s="58"/>
    </row>
  </sheetData>
  <mergeCells count="4">
    <mergeCell ref="A1:E1"/>
    <mergeCell ref="A2:A3"/>
    <mergeCell ref="B2:B3"/>
    <mergeCell ref="C2:E2"/>
  </mergeCells>
  <conditionalFormatting sqref="F321:H382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2026-02-25T18:56:32Z</dcterms:modified>
</cp:coreProperties>
</file>